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Website\Online-Moonstone\library\Moonstone Library\MS Industry News\"/>
    </mc:Choice>
  </mc:AlternateContent>
  <bookViews>
    <workbookView xWindow="480" yWindow="90" windowWidth="15195" windowHeight="8445" firstSheet="1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calcPr calcId="162913"/>
</workbook>
</file>

<file path=xl/calcChain.xml><?xml version="1.0" encoding="utf-8"?>
<calcChain xmlns="http://schemas.openxmlformats.org/spreadsheetml/2006/main">
  <c r="H5" i="11" l="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5" i="11" s="1"/>
  <c r="C32" i="11"/>
  <c r="C24" i="11"/>
  <c r="C23" i="11"/>
  <c r="C20" i="11"/>
  <c r="C19" i="11"/>
  <c r="C10" i="11"/>
  <c r="C9" i="11"/>
  <c r="F7" i="11"/>
  <c r="C6" i="11"/>
  <c r="C5" i="11"/>
  <c r="C21" i="11" l="1"/>
  <c r="C39" i="11"/>
  <c r="I39" i="11" s="1"/>
  <c r="C25" i="11"/>
  <c r="I25" i="11" s="1"/>
  <c r="C11" i="11"/>
  <c r="C7" i="1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9" i="10" s="1"/>
  <c r="C34" i="10"/>
  <c r="C33" i="10"/>
  <c r="C32" i="10"/>
  <c r="C24" i="10"/>
  <c r="C23" i="10"/>
  <c r="C25" i="10" s="1"/>
  <c r="C20" i="10"/>
  <c r="C19" i="10"/>
  <c r="C10" i="10"/>
  <c r="C9" i="10"/>
  <c r="C6" i="10"/>
  <c r="C5" i="10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7" i="9"/>
  <c r="C39" i="9"/>
  <c r="I39" i="9" s="1"/>
  <c r="C34" i="9"/>
  <c r="C35" i="9" s="1"/>
  <c r="C33" i="9"/>
  <c r="C32" i="9"/>
  <c r="C24" i="9"/>
  <c r="C25" i="9" s="1"/>
  <c r="C23" i="9"/>
  <c r="C20" i="9"/>
  <c r="C19" i="9"/>
  <c r="C21" i="9" s="1"/>
  <c r="C10" i="9"/>
  <c r="C9" i="9"/>
  <c r="C11" i="9"/>
  <c r="I11" i="9" s="1"/>
  <c r="C6" i="9"/>
  <c r="C5" i="9"/>
  <c r="C7" i="9"/>
  <c r="I7" i="9" s="1"/>
  <c r="H38" i="8"/>
  <c r="H37" i="8"/>
  <c r="H34" i="8"/>
  <c r="H33" i="8"/>
  <c r="H32" i="8"/>
  <c r="H24" i="8"/>
  <c r="H23" i="8"/>
  <c r="H20" i="8"/>
  <c r="H19" i="8"/>
  <c r="H10" i="8"/>
  <c r="H9" i="8"/>
  <c r="H6" i="8"/>
  <c r="H5" i="8"/>
  <c r="C38" i="8"/>
  <c r="C39" i="8" s="1"/>
  <c r="C37" i="8"/>
  <c r="C34" i="8"/>
  <c r="C35" i="8" s="1"/>
  <c r="C33" i="8"/>
  <c r="C32" i="8"/>
  <c r="C24" i="8"/>
  <c r="C25" i="8" s="1"/>
  <c r="I25" i="8" s="1"/>
  <c r="C23" i="8"/>
  <c r="C20" i="8"/>
  <c r="C21" i="8" s="1"/>
  <c r="C19" i="8"/>
  <c r="C10" i="8"/>
  <c r="C9" i="8"/>
  <c r="C6" i="8"/>
  <c r="C5" i="8"/>
  <c r="H38" i="7"/>
  <c r="H37" i="7"/>
  <c r="H34" i="7"/>
  <c r="H33" i="7"/>
  <c r="H32" i="7"/>
  <c r="H24" i="7"/>
  <c r="H23" i="7"/>
  <c r="H20" i="7"/>
  <c r="H19" i="7"/>
  <c r="H10" i="7"/>
  <c r="H9" i="7"/>
  <c r="H6" i="7"/>
  <c r="H5" i="7"/>
  <c r="C38" i="7"/>
  <c r="C37" i="7"/>
  <c r="C39" i="7" s="1"/>
  <c r="I39" i="7" s="1"/>
  <c r="C34" i="7"/>
  <c r="C35" i="7" s="1"/>
  <c r="C33" i="7"/>
  <c r="C32" i="7"/>
  <c r="C24" i="7"/>
  <c r="C23" i="7"/>
  <c r="C20" i="7"/>
  <c r="C19" i="7"/>
  <c r="C21" i="7"/>
  <c r="I21" i="7" s="1"/>
  <c r="C10" i="7"/>
  <c r="C9" i="7"/>
  <c r="C6" i="7"/>
  <c r="C5" i="7"/>
  <c r="B12" i="5"/>
  <c r="B12" i="4"/>
  <c r="B42" i="5"/>
  <c r="B42" i="4" s="1"/>
  <c r="B40" i="5"/>
  <c r="B40" i="4" s="1"/>
  <c r="B26" i="5"/>
  <c r="B26" i="4" s="1"/>
  <c r="C34" i="5"/>
  <c r="C20" i="5"/>
  <c r="C21" i="5"/>
  <c r="C24" i="5"/>
  <c r="C6" i="6"/>
  <c r="C7" i="6"/>
  <c r="C13" i="6" s="1"/>
  <c r="C10" i="6"/>
  <c r="C11" i="6"/>
  <c r="C6" i="5"/>
  <c r="C10" i="5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9" i="6"/>
  <c r="C20" i="6"/>
  <c r="C21" i="6"/>
  <c r="I21" i="6" s="1"/>
  <c r="C23" i="6"/>
  <c r="C24" i="6"/>
  <c r="C25" i="6"/>
  <c r="C32" i="6"/>
  <c r="C33" i="6"/>
  <c r="C34" i="6"/>
  <c r="C35" i="6"/>
  <c r="C37" i="6"/>
  <c r="C38" i="6"/>
  <c r="C39" i="6"/>
  <c r="C37" i="5"/>
  <c r="C32" i="5"/>
  <c r="H38" i="5"/>
  <c r="H37" i="5"/>
  <c r="H34" i="5"/>
  <c r="H33" i="5"/>
  <c r="H32" i="5"/>
  <c r="C23" i="5"/>
  <c r="C25" i="5" s="1"/>
  <c r="C19" i="5"/>
  <c r="H24" i="5"/>
  <c r="H23" i="5"/>
  <c r="H19" i="5"/>
  <c r="C9" i="5"/>
  <c r="C11" i="5"/>
  <c r="I11" i="6" s="1"/>
  <c r="C5" i="5"/>
  <c r="C7" i="5" s="1"/>
  <c r="H10" i="5"/>
  <c r="H9" i="5"/>
  <c r="H6" i="5"/>
  <c r="H5" i="5"/>
  <c r="F7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C5" i="4"/>
  <c r="F7" i="4" s="1"/>
  <c r="C9" i="4"/>
  <c r="C19" i="4"/>
  <c r="C23" i="4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 s="1"/>
  <c r="C9" i="3"/>
  <c r="C19" i="3"/>
  <c r="C23" i="3"/>
  <c r="C32" i="3"/>
  <c r="C37" i="3"/>
  <c r="F7" i="2"/>
  <c r="C37" i="2"/>
  <c r="C23" i="2"/>
  <c r="C9" i="2"/>
  <c r="C32" i="2"/>
  <c r="C19" i="2"/>
  <c r="C5" i="2"/>
  <c r="C9" i="1"/>
  <c r="C5" i="1"/>
  <c r="C8" i="1"/>
  <c r="C10" i="1" s="1"/>
  <c r="C4" i="1"/>
  <c r="C6" i="1"/>
  <c r="C12" i="1" s="1"/>
  <c r="C7" i="7"/>
  <c r="I7" i="7" s="1"/>
  <c r="C25" i="7"/>
  <c r="I25" i="7" s="1"/>
  <c r="C11" i="7"/>
  <c r="I11" i="7"/>
  <c r="F7" i="7"/>
  <c r="C10" i="4"/>
  <c r="C11" i="4" s="1"/>
  <c r="I11" i="5" s="1"/>
  <c r="C6" i="4"/>
  <c r="B12" i="3"/>
  <c r="C10" i="3" s="1"/>
  <c r="C11" i="3" s="1"/>
  <c r="B12" i="2"/>
  <c r="C6" i="2" s="1"/>
  <c r="C7" i="2" s="1"/>
  <c r="C11" i="8"/>
  <c r="I11" i="8" s="1"/>
  <c r="C7" i="8"/>
  <c r="F7" i="8"/>
  <c r="F7" i="9"/>
  <c r="C13" i="5" l="1"/>
  <c r="C34" i="4"/>
  <c r="B42" i="3"/>
  <c r="C35" i="5"/>
  <c r="I25" i="9"/>
  <c r="C24" i="4"/>
  <c r="C25" i="4" s="1"/>
  <c r="I25" i="5" s="1"/>
  <c r="C20" i="4"/>
  <c r="C21" i="4" s="1"/>
  <c r="I21" i="5" s="1"/>
  <c r="B26" i="3"/>
  <c r="I35" i="7"/>
  <c r="C41" i="7"/>
  <c r="I41" i="7" s="1"/>
  <c r="I39" i="8"/>
  <c r="I21" i="9"/>
  <c r="C27" i="9"/>
  <c r="I13" i="6"/>
  <c r="C41" i="8"/>
  <c r="I35" i="8"/>
  <c r="I35" i="9"/>
  <c r="C41" i="9"/>
  <c r="I41" i="9" s="1"/>
  <c r="C27" i="5"/>
  <c r="I25" i="6"/>
  <c r="C33" i="4"/>
  <c r="C35" i="4" s="1"/>
  <c r="C41" i="4" s="1"/>
  <c r="B40" i="3"/>
  <c r="C38" i="4"/>
  <c r="C39" i="4" s="1"/>
  <c r="I21" i="8"/>
  <c r="C27" i="8"/>
  <c r="I27" i="8" s="1"/>
  <c r="C27" i="7"/>
  <c r="I25" i="10"/>
  <c r="C27" i="11"/>
  <c r="C13" i="8"/>
  <c r="I13" i="8" s="1"/>
  <c r="I7" i="6"/>
  <c r="C7" i="4"/>
  <c r="C13" i="4" s="1"/>
  <c r="I39" i="10"/>
  <c r="I7" i="8"/>
  <c r="C10" i="2"/>
  <c r="C11" i="2" s="1"/>
  <c r="C13" i="2" s="1"/>
  <c r="C6" i="3"/>
  <c r="C7" i="3" s="1"/>
  <c r="C13" i="3" s="1"/>
  <c r="C38" i="5"/>
  <c r="C39" i="5" s="1"/>
  <c r="I39" i="5" s="1"/>
  <c r="C41" i="6"/>
  <c r="C33" i="5"/>
  <c r="C13" i="9"/>
  <c r="I13" i="9" s="1"/>
  <c r="C13" i="7"/>
  <c r="I13" i="7" s="1"/>
  <c r="C27" i="6"/>
  <c r="C21" i="10"/>
  <c r="I21" i="10" s="1"/>
  <c r="I11" i="11"/>
  <c r="C41" i="11"/>
  <c r="C13" i="11"/>
  <c r="C35" i="10"/>
  <c r="C7" i="10"/>
  <c r="I7" i="10" s="1"/>
  <c r="C11" i="10"/>
  <c r="I11" i="10" s="1"/>
  <c r="F7" i="10"/>
  <c r="C27" i="10"/>
  <c r="I27" i="10" s="1"/>
  <c r="C41" i="5" l="1"/>
  <c r="I35" i="5"/>
  <c r="I35" i="10"/>
  <c r="I35" i="11"/>
  <c r="I27" i="11"/>
  <c r="I27" i="6"/>
  <c r="I41" i="6"/>
  <c r="I39" i="6"/>
  <c r="I27" i="9"/>
  <c r="I35" i="6"/>
  <c r="I7" i="11"/>
  <c r="C27" i="4"/>
  <c r="C34" i="3"/>
  <c r="B42" i="2"/>
  <c r="C34" i="2" s="1"/>
  <c r="I41" i="11"/>
  <c r="I21" i="11"/>
  <c r="I27" i="7"/>
  <c r="C33" i="3"/>
  <c r="C35" i="3" s="1"/>
  <c r="C38" i="3"/>
  <c r="C39" i="3" s="1"/>
  <c r="B40" i="2"/>
  <c r="I41" i="8"/>
  <c r="C20" i="3"/>
  <c r="C21" i="3" s="1"/>
  <c r="C24" i="3"/>
  <c r="C25" i="3" s="1"/>
  <c r="B26" i="2"/>
  <c r="I7" i="5"/>
  <c r="C41" i="10"/>
  <c r="I41" i="10" s="1"/>
  <c r="C13" i="10"/>
  <c r="I13" i="10" s="1"/>
  <c r="C27" i="3" l="1"/>
  <c r="I13" i="11"/>
  <c r="C41" i="3"/>
  <c r="C20" i="2"/>
  <c r="C21" i="2" s="1"/>
  <c r="C27" i="2" s="1"/>
  <c r="C24" i="2"/>
  <c r="C25" i="2" s="1"/>
  <c r="C33" i="2"/>
  <c r="C35" i="2" s="1"/>
  <c r="C38" i="2"/>
  <c r="C39" i="2" s="1"/>
  <c r="C41" i="2" l="1"/>
</calcChain>
</file>

<file path=xl/comments1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charset val="1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charset val="1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charset val="1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<sst xmlns="http://schemas.openxmlformats.org/spreadsheetml/2006/main" count="553" uniqueCount="88">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</sst>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.000000000_ ;_ * \-#,##0.000000000_ ;_ * &quot;-&quot;??_ ;_ @_ "/>
    <numFmt numFmtId="165" formatCode="&quot;R&quot;\ #,##0.00"/>
    <numFmt numFmtId="166" formatCode="_ * #,##0_ ;_ * \-#,##0_ ;_ * &quot;-&quot;??_ ;_ @_ "/>
    <numFmt numFmtId="167" formatCode="_ * #,##0.0000000000_ ;_ * \-#,##0.0000000000_ ;_ * &quot;-&quot;??_ ;_ @_ 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4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44" fontId="0" fillId="0" borderId="0" xfId="2" applyFont="1"/>
    <xf numFmtId="0" fontId="4" fillId="0" borderId="0" xfId="0" applyFont="1"/>
    <xf numFmtId="0" fontId="5" fillId="0" borderId="0" xfId="0" applyFont="1"/>
    <xf numFmtId="164" fontId="0" fillId="0" borderId="1" xfId="1" applyNumberFormat="1" applyFont="1" applyBorder="1"/>
    <xf numFmtId="0" fontId="0" fillId="0" borderId="10" xfId="0" applyFill="1" applyBorder="1"/>
    <xf numFmtId="44" fontId="2" fillId="0" borderId="5" xfId="0" applyNumberFormat="1" applyFont="1" applyBorder="1"/>
    <xf numFmtId="0" fontId="2" fillId="0" borderId="0" xfId="0" applyFont="1" applyAlignment="1">
      <alignment horizontal="center"/>
    </xf>
    <xf numFmtId="166" fontId="0" fillId="0" borderId="0" xfId="1" applyNumberFormat="1" applyFont="1"/>
    <xf numFmtId="44" fontId="1" fillId="0" borderId="1" xfId="2" applyBorder="1"/>
    <xf numFmtId="44" fontId="1" fillId="0" borderId="0" xfId="2"/>
    <xf numFmtId="164" fontId="1" fillId="0" borderId="1" xfId="1" applyNumberFormat="1" applyBorder="1"/>
    <xf numFmtId="0" fontId="6" fillId="0" borderId="0" xfId="0" applyFont="1"/>
    <xf numFmtId="0" fontId="7" fillId="0" borderId="11" xfId="0" applyFont="1" applyFill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7" fontId="1" fillId="0" borderId="1" xfId="1" applyNumberForma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165" fontId="0" fillId="2" borderId="10" xfId="0" applyNumberFormat="1" applyFill="1" applyBorder="1" applyAlignment="1"/>
    <xf numFmtId="165" fontId="0" fillId="2" borderId="12" xfId="0" applyNumberForma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x14ac:dyDescent="0.2"/>
  <cols>
    <col min="1" max="1" width="36.85546875" bestFit="1" customWidth="1"/>
    <col min="2" max="2" width="11.140625" bestFit="1" customWidth="1"/>
    <col min="3" max="3" width="18.7109375" bestFit="1" customWidth="1"/>
  </cols>
  <sheetData>
    <row r="1" spans="1:3" x14ac:dyDescent="0.2">
      <c r="A1" s="1" t="s">
        <v>0</v>
      </c>
    </row>
    <row r="2" spans="1:3" ht="13.5" thickBot="1" x14ac:dyDescent="0.25"/>
    <row r="3" spans="1:3" x14ac:dyDescent="0.2">
      <c r="A3" s="4" t="s">
        <v>1</v>
      </c>
      <c r="B3" s="5"/>
      <c r="C3" s="13" t="s">
        <v>8</v>
      </c>
    </row>
    <row r="4" spans="1:3" x14ac:dyDescent="0.2">
      <c r="A4" s="6" t="s">
        <v>2</v>
      </c>
      <c r="B4" s="3">
        <v>1725</v>
      </c>
      <c r="C4" s="7">
        <f>B4</f>
        <v>1725</v>
      </c>
    </row>
    <row r="5" spans="1:3" x14ac:dyDescent="0.2">
      <c r="A5" s="6" t="s">
        <v>4</v>
      </c>
      <c r="B5" s="3">
        <v>307</v>
      </c>
      <c r="C5" s="7">
        <f>B5*B11</f>
        <v>0</v>
      </c>
    </row>
    <row r="6" spans="1:3" x14ac:dyDescent="0.2">
      <c r="A6" s="6" t="s">
        <v>5</v>
      </c>
      <c r="B6" s="3"/>
      <c r="C6" s="7">
        <f>SUM(C4:C5)</f>
        <v>1725</v>
      </c>
    </row>
    <row r="7" spans="1:3" x14ac:dyDescent="0.2">
      <c r="A7" s="8" t="s">
        <v>3</v>
      </c>
      <c r="B7" s="3"/>
      <c r="C7" s="9"/>
    </row>
    <row r="8" spans="1:3" x14ac:dyDescent="0.2">
      <c r="A8" s="6" t="s">
        <v>2</v>
      </c>
      <c r="B8" s="3">
        <v>440</v>
      </c>
      <c r="C8" s="7">
        <f>B8</f>
        <v>440</v>
      </c>
    </row>
    <row r="9" spans="1:3" x14ac:dyDescent="0.2">
      <c r="A9" s="6" t="s">
        <v>4</v>
      </c>
      <c r="B9" s="3">
        <v>165</v>
      </c>
      <c r="C9" s="7">
        <f>B9*B11</f>
        <v>0</v>
      </c>
    </row>
    <row r="10" spans="1:3" x14ac:dyDescent="0.2">
      <c r="A10" s="6" t="s">
        <v>5</v>
      </c>
      <c r="B10" s="2"/>
      <c r="C10" s="7">
        <f>SUM(C8:C9)</f>
        <v>440</v>
      </c>
    </row>
    <row r="11" spans="1:3" x14ac:dyDescent="0.2">
      <c r="A11" s="6" t="s">
        <v>7</v>
      </c>
      <c r="B11" s="14">
        <v>0</v>
      </c>
      <c r="C11" s="9"/>
    </row>
    <row r="12" spans="1:3" ht="13.5" thickBot="1" x14ac:dyDescent="0.25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71</v>
      </c>
      <c r="B1" s="26" t="s">
        <v>73</v>
      </c>
      <c r="F1" s="38" t="s">
        <v>70</v>
      </c>
    </row>
    <row r="2" spans="1:9" x14ac:dyDescent="0.2">
      <c r="A2" s="28" t="s">
        <v>72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2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x14ac:dyDescent="0.2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2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x14ac:dyDescent="0.2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x14ac:dyDescent="0.2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2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x14ac:dyDescent="0.2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x14ac:dyDescent="0.2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2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2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x14ac:dyDescent="0.2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2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x14ac:dyDescent="0.2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x14ac:dyDescent="0.2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76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E21" sqref="E21"/>
    </sheetView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81</v>
      </c>
      <c r="B1" s="26" t="s">
        <v>82</v>
      </c>
      <c r="F1" s="38" t="s">
        <v>83</v>
      </c>
    </row>
    <row r="2" spans="1:9" x14ac:dyDescent="0.2">
      <c r="A2" s="28" t="s">
        <v>86</v>
      </c>
    </row>
    <row r="3" spans="1:9" ht="45" customHeight="1" thickBot="1" x14ac:dyDescent="0.3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2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x14ac:dyDescent="0.2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2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x14ac:dyDescent="0.2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x14ac:dyDescent="0.2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77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2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x14ac:dyDescent="0.2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x14ac:dyDescent="0.2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79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2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2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x14ac:dyDescent="0.2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2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x14ac:dyDescent="0.2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x14ac:dyDescent="0.2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80</v>
      </c>
    </row>
    <row r="47" spans="1:9" x14ac:dyDescent="0.2">
      <c r="A47" s="1" t="s">
        <v>37</v>
      </c>
    </row>
    <row r="48" spans="1:9" x14ac:dyDescent="0.2">
      <c r="A48" s="39" t="s">
        <v>85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3.28515625" bestFit="1" customWidth="1"/>
    <col min="6" max="6" width="14" customWidth="1"/>
  </cols>
  <sheetData>
    <row r="1" spans="1:6" ht="18" x14ac:dyDescent="0.25">
      <c r="A1" s="16" t="s">
        <v>9</v>
      </c>
    </row>
    <row r="2" spans="1:6" x14ac:dyDescent="0.2">
      <c r="A2" s="1"/>
    </row>
    <row r="3" spans="1:6" ht="16.5" thickBot="1" x14ac:dyDescent="0.3">
      <c r="A3" s="17" t="s">
        <v>10</v>
      </c>
      <c r="E3" s="21" t="s">
        <v>14</v>
      </c>
      <c r="F3" s="21" t="s">
        <v>16</v>
      </c>
    </row>
    <row r="4" spans="1:6" x14ac:dyDescent="0.2">
      <c r="A4" s="4" t="s">
        <v>1</v>
      </c>
      <c r="B4" s="5"/>
      <c r="C4" s="13" t="s">
        <v>8</v>
      </c>
    </row>
    <row r="5" spans="1:6" x14ac:dyDescent="0.2">
      <c r="A5" s="6" t="s">
        <v>2</v>
      </c>
      <c r="B5" s="3">
        <v>1863</v>
      </c>
      <c r="C5" s="7">
        <f>B5</f>
        <v>1863</v>
      </c>
    </row>
    <row r="6" spans="1:6" x14ac:dyDescent="0.2">
      <c r="A6" s="6" t="s">
        <v>4</v>
      </c>
      <c r="B6" s="3">
        <v>332</v>
      </c>
      <c r="C6" s="7">
        <f>B6*B12</f>
        <v>0</v>
      </c>
    </row>
    <row r="7" spans="1:6" x14ac:dyDescent="0.2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x14ac:dyDescent="0.2">
      <c r="A8" s="8" t="s">
        <v>3</v>
      </c>
      <c r="B8" s="3"/>
      <c r="C8" s="9"/>
    </row>
    <row r="9" spans="1:6" x14ac:dyDescent="0.2">
      <c r="A9" s="6" t="s">
        <v>2</v>
      </c>
      <c r="B9" s="3">
        <v>482</v>
      </c>
      <c r="C9" s="7">
        <f>B9</f>
        <v>482</v>
      </c>
    </row>
    <row r="10" spans="1:6" x14ac:dyDescent="0.2">
      <c r="A10" s="6" t="s">
        <v>4</v>
      </c>
      <c r="B10" s="3">
        <v>181</v>
      </c>
      <c r="C10" s="7">
        <f>B10*B12</f>
        <v>0</v>
      </c>
    </row>
    <row r="11" spans="1:6" x14ac:dyDescent="0.2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2">
      <c r="A12" s="6" t="s">
        <v>7</v>
      </c>
      <c r="B12" s="14">
        <f>'2009'!B12</f>
        <v>0</v>
      </c>
      <c r="C12" s="9"/>
    </row>
    <row r="13" spans="1:6" ht="13.5" thickBot="1" x14ac:dyDescent="0.25">
      <c r="A13" s="10" t="s">
        <v>6</v>
      </c>
      <c r="B13" s="11"/>
      <c r="C13" s="12">
        <f>C7+C11</f>
        <v>2345</v>
      </c>
    </row>
    <row r="17" spans="1:5" ht="16.5" thickBot="1" x14ac:dyDescent="0.3">
      <c r="A17" s="17" t="s">
        <v>11</v>
      </c>
    </row>
    <row r="18" spans="1:5" x14ac:dyDescent="0.2">
      <c r="A18" s="4" t="s">
        <v>1</v>
      </c>
      <c r="B18" s="5"/>
      <c r="C18" s="13" t="s">
        <v>8</v>
      </c>
    </row>
    <row r="19" spans="1:5" x14ac:dyDescent="0.2">
      <c r="A19" s="6" t="s">
        <v>2</v>
      </c>
      <c r="B19" s="3">
        <v>1863</v>
      </c>
      <c r="C19" s="7">
        <f>B19</f>
        <v>1863</v>
      </c>
    </row>
    <row r="20" spans="1:5" x14ac:dyDescent="0.2">
      <c r="A20" s="6" t="s">
        <v>4</v>
      </c>
      <c r="B20" s="3">
        <v>100</v>
      </c>
      <c r="C20" s="7">
        <f>B20*B26</f>
        <v>0</v>
      </c>
    </row>
    <row r="21" spans="1:5" x14ac:dyDescent="0.2">
      <c r="A21" s="6" t="s">
        <v>5</v>
      </c>
      <c r="B21" s="3"/>
      <c r="C21" s="20">
        <f>MIN(SUM(C19:C20),E21)</f>
        <v>1863</v>
      </c>
      <c r="E21" s="15">
        <v>928800</v>
      </c>
    </row>
    <row r="22" spans="1:5" x14ac:dyDescent="0.2">
      <c r="A22" s="8" t="s">
        <v>3</v>
      </c>
      <c r="B22" s="3"/>
      <c r="C22" s="9"/>
    </row>
    <row r="23" spans="1:5" x14ac:dyDescent="0.2">
      <c r="A23" s="6" t="s">
        <v>2</v>
      </c>
      <c r="B23" s="3">
        <v>482</v>
      </c>
      <c r="C23" s="7">
        <f>B23</f>
        <v>482</v>
      </c>
    </row>
    <row r="24" spans="1:5" x14ac:dyDescent="0.2">
      <c r="A24" s="6" t="s">
        <v>4</v>
      </c>
      <c r="B24" s="3">
        <v>181</v>
      </c>
      <c r="C24" s="7">
        <f>B24*B26</f>
        <v>0</v>
      </c>
    </row>
    <row r="25" spans="1:5" x14ac:dyDescent="0.2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2">
      <c r="A26" s="6" t="s">
        <v>7</v>
      </c>
      <c r="B26" s="14">
        <f>'2009'!B26</f>
        <v>0</v>
      </c>
      <c r="C26" s="9"/>
    </row>
    <row r="27" spans="1:5" ht="13.5" thickBot="1" x14ac:dyDescent="0.25">
      <c r="A27" s="10" t="s">
        <v>6</v>
      </c>
      <c r="B27" s="11"/>
      <c r="C27" s="12">
        <f>C21+C25</f>
        <v>2345</v>
      </c>
    </row>
    <row r="30" spans="1:5" ht="16.5" thickBot="1" x14ac:dyDescent="0.3">
      <c r="A30" s="17" t="s">
        <v>12</v>
      </c>
    </row>
    <row r="31" spans="1:5" x14ac:dyDescent="0.2">
      <c r="A31" s="4" t="s">
        <v>1</v>
      </c>
      <c r="B31" s="5"/>
      <c r="C31" s="13" t="s">
        <v>8</v>
      </c>
    </row>
    <row r="32" spans="1:5" x14ac:dyDescent="0.2">
      <c r="A32" s="6" t="s">
        <v>2</v>
      </c>
      <c r="B32" s="3">
        <v>4266</v>
      </c>
      <c r="C32" s="7">
        <f>B32</f>
        <v>4266</v>
      </c>
    </row>
    <row r="33" spans="1:5" x14ac:dyDescent="0.2">
      <c r="A33" s="6" t="s">
        <v>4</v>
      </c>
      <c r="B33" s="3">
        <v>332</v>
      </c>
      <c r="C33" s="7">
        <f>B33*B40</f>
        <v>0</v>
      </c>
    </row>
    <row r="34" spans="1:5" x14ac:dyDescent="0.2">
      <c r="A34" s="6" t="s">
        <v>13</v>
      </c>
      <c r="B34" s="18">
        <v>1.1585E-5</v>
      </c>
      <c r="C34" s="7">
        <f>B34*B42</f>
        <v>1158.5</v>
      </c>
    </row>
    <row r="35" spans="1:5" x14ac:dyDescent="0.2">
      <c r="A35" s="6" t="s">
        <v>5</v>
      </c>
      <c r="B35" s="3"/>
      <c r="C35" s="20">
        <f>MIN(SUM(C32:C34),E35)</f>
        <v>5424.5</v>
      </c>
      <c r="E35" s="15">
        <v>928800</v>
      </c>
    </row>
    <row r="36" spans="1:5" x14ac:dyDescent="0.2">
      <c r="A36" s="8" t="s">
        <v>3</v>
      </c>
      <c r="B36" s="3"/>
      <c r="C36" s="9"/>
    </row>
    <row r="37" spans="1:5" x14ac:dyDescent="0.2">
      <c r="A37" s="6" t="s">
        <v>2</v>
      </c>
      <c r="B37" s="3">
        <v>482</v>
      </c>
      <c r="C37" s="7">
        <f>B37</f>
        <v>482</v>
      </c>
    </row>
    <row r="38" spans="1:5" x14ac:dyDescent="0.2">
      <c r="A38" s="6" t="s">
        <v>4</v>
      </c>
      <c r="B38" s="3">
        <v>181</v>
      </c>
      <c r="C38" s="7">
        <f>B38*B40</f>
        <v>0</v>
      </c>
    </row>
    <row r="39" spans="1:5" x14ac:dyDescent="0.2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2">
      <c r="A40" s="6" t="s">
        <v>7</v>
      </c>
      <c r="B40" s="14">
        <f>'2009'!B40</f>
        <v>0</v>
      </c>
      <c r="C40" s="9"/>
    </row>
    <row r="41" spans="1:5" ht="13.5" thickBot="1" x14ac:dyDescent="0.25">
      <c r="A41" s="10" t="s">
        <v>6</v>
      </c>
      <c r="B41" s="11"/>
      <c r="C41" s="12">
        <f>C35+C39</f>
        <v>5906.5</v>
      </c>
    </row>
    <row r="42" spans="1:5" ht="13.5" thickBot="1" x14ac:dyDescent="0.25">
      <c r="A42" s="19" t="s">
        <v>15</v>
      </c>
      <c r="B42" s="41">
        <f>'2009'!B42:C42</f>
        <v>100000000</v>
      </c>
      <c r="C42" s="42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17</v>
      </c>
      <c r="B1" s="26" t="s">
        <v>18</v>
      </c>
    </row>
    <row r="2" spans="1:9" x14ac:dyDescent="0.2">
      <c r="A2" s="1"/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2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x14ac:dyDescent="0.2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2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x14ac:dyDescent="0.2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x14ac:dyDescent="0.2">
      <c r="A12" s="6" t="s">
        <v>7</v>
      </c>
      <c r="B12" s="14">
        <f>'2010'!B12</f>
        <v>0</v>
      </c>
      <c r="C12" s="9"/>
      <c r="F12" s="28" t="s">
        <v>23</v>
      </c>
    </row>
    <row r="13" spans="1:9" ht="13.5" thickBot="1" x14ac:dyDescent="0.25">
      <c r="A13" s="10" t="s">
        <v>6</v>
      </c>
      <c r="B13" s="11"/>
      <c r="C13" s="12">
        <f>C7+C11</f>
        <v>2568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2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x14ac:dyDescent="0.2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2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x14ac:dyDescent="0.2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x14ac:dyDescent="0.2">
      <c r="A26" s="6" t="s">
        <v>7</v>
      </c>
      <c r="B26" s="14">
        <f>'2010'!B26</f>
        <v>0</v>
      </c>
      <c r="C26" s="9"/>
      <c r="F26" s="28" t="s">
        <v>23</v>
      </c>
    </row>
    <row r="27" spans="1:9" ht="13.5" thickBot="1" x14ac:dyDescent="0.25">
      <c r="A27" s="10" t="s">
        <v>6</v>
      </c>
      <c r="B27" s="11"/>
      <c r="C27" s="12">
        <f>C21+C25</f>
        <v>2568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2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2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x14ac:dyDescent="0.2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2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x14ac:dyDescent="0.2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x14ac:dyDescent="0.2">
      <c r="A40" s="6" t="s">
        <v>7</v>
      </c>
      <c r="B40" s="14">
        <f>'2010'!B40</f>
        <v>0</v>
      </c>
      <c r="C40" s="9"/>
      <c r="F40" s="28" t="s">
        <v>23</v>
      </c>
    </row>
    <row r="41" spans="1:9" ht="13.5" thickBot="1" x14ac:dyDescent="0.25">
      <c r="A41" s="10" t="s">
        <v>6</v>
      </c>
      <c r="B41" s="11"/>
      <c r="C41" s="12">
        <f>C35+C39</f>
        <v>6467.6</v>
      </c>
    </row>
    <row r="42" spans="1:9" ht="13.5" thickBot="1" x14ac:dyDescent="0.25">
      <c r="A42" s="19" t="s">
        <v>15</v>
      </c>
      <c r="B42" s="41">
        <f>'2010'!B42:C42</f>
        <v>100000000</v>
      </c>
      <c r="C42" s="42"/>
      <c r="E42" s="28" t="s">
        <v>22</v>
      </c>
    </row>
    <row r="43" spans="1:9" x14ac:dyDescent="0.2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27</v>
      </c>
      <c r="B1" s="26" t="s">
        <v>29</v>
      </c>
    </row>
    <row r="2" spans="1:9" x14ac:dyDescent="0.2">
      <c r="A2" s="1"/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2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x14ac:dyDescent="0.2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2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x14ac:dyDescent="0.2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x14ac:dyDescent="0.2">
      <c r="A12" s="6" t="s">
        <v>7</v>
      </c>
      <c r="B12" s="14">
        <f>'2011'!B12</f>
        <v>0</v>
      </c>
      <c r="C12" s="9"/>
      <c r="F12" s="28" t="s">
        <v>30</v>
      </c>
    </row>
    <row r="13" spans="1:9" ht="13.5" thickBot="1" x14ac:dyDescent="0.25">
      <c r="A13" s="10" t="s">
        <v>6</v>
      </c>
      <c r="B13" s="11"/>
      <c r="C13" s="12">
        <f>C7+C11</f>
        <v>3131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2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x14ac:dyDescent="0.2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2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x14ac:dyDescent="0.2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x14ac:dyDescent="0.2">
      <c r="A26" s="6" t="s">
        <v>7</v>
      </c>
      <c r="B26" s="14">
        <f>'2011'!B26</f>
        <v>0</v>
      </c>
      <c r="C26" s="9"/>
      <c r="F26" s="28" t="s">
        <v>30</v>
      </c>
    </row>
    <row r="27" spans="1:9" ht="13.5" thickBot="1" x14ac:dyDescent="0.25">
      <c r="A27" s="10" t="s">
        <v>6</v>
      </c>
      <c r="B27" s="11"/>
      <c r="C27" s="12">
        <f>C21+C25</f>
        <v>3131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2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2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x14ac:dyDescent="0.2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2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x14ac:dyDescent="0.2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x14ac:dyDescent="0.2">
      <c r="A40" s="6" t="s">
        <v>7</v>
      </c>
      <c r="B40" s="14">
        <f>'2011'!B40</f>
        <v>0</v>
      </c>
      <c r="C40" s="9"/>
      <c r="F40" s="28" t="s">
        <v>30</v>
      </c>
    </row>
    <row r="41" spans="1:9" ht="13.5" thickBot="1" x14ac:dyDescent="0.25">
      <c r="A41" s="10" t="s">
        <v>6</v>
      </c>
      <c r="B41" s="11"/>
      <c r="C41" s="12">
        <f>C35+C39</f>
        <v>7114.46</v>
      </c>
    </row>
    <row r="42" spans="1:9" ht="13.5" thickBot="1" x14ac:dyDescent="0.25">
      <c r="A42" s="19" t="s">
        <v>15</v>
      </c>
      <c r="B42" s="41">
        <f>'2011'!B42:C42</f>
        <v>100000000</v>
      </c>
      <c r="C42" s="42"/>
      <c r="E42" s="28" t="s">
        <v>22</v>
      </c>
    </row>
    <row r="43" spans="1:9" x14ac:dyDescent="0.2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31</v>
      </c>
      <c r="B1" s="26" t="s">
        <v>33</v>
      </c>
    </row>
    <row r="2" spans="1:9" x14ac:dyDescent="0.2">
      <c r="A2" s="28" t="s">
        <v>32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2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x14ac:dyDescent="0.2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2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x14ac:dyDescent="0.2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x14ac:dyDescent="0.2">
      <c r="A12" s="6" t="s">
        <v>7</v>
      </c>
      <c r="B12" s="14">
        <f>'2012'!B12</f>
        <v>0</v>
      </c>
      <c r="C12" s="9"/>
      <c r="F12" s="28" t="s">
        <v>34</v>
      </c>
    </row>
    <row r="13" spans="1:9" ht="13.5" thickBot="1" x14ac:dyDescent="0.25">
      <c r="A13" s="10" t="s">
        <v>6</v>
      </c>
      <c r="B13" s="11"/>
      <c r="C13" s="12">
        <f>C7+C11</f>
        <v>3366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x14ac:dyDescent="0.2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2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x14ac:dyDescent="0.2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x14ac:dyDescent="0.2">
      <c r="A26" s="6" t="s">
        <v>7</v>
      </c>
      <c r="B26" s="14">
        <f>'2012'!B26</f>
        <v>0</v>
      </c>
      <c r="C26" s="9"/>
      <c r="F26" s="28" t="s">
        <v>30</v>
      </c>
    </row>
    <row r="27" spans="1:9" ht="13.5" thickBot="1" x14ac:dyDescent="0.25">
      <c r="A27" s="10" t="s">
        <v>6</v>
      </c>
      <c r="B27" s="11"/>
      <c r="C27" s="12">
        <f>C21+C25</f>
        <v>3366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2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2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x14ac:dyDescent="0.2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2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x14ac:dyDescent="0.2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x14ac:dyDescent="0.2">
      <c r="A40" s="6" t="s">
        <v>7</v>
      </c>
      <c r="B40" s="14">
        <f>'2012'!B40</f>
        <v>0</v>
      </c>
      <c r="C40" s="9"/>
      <c r="F40" s="28" t="s">
        <v>30</v>
      </c>
    </row>
    <row r="41" spans="1:9" ht="13.5" thickBot="1" x14ac:dyDescent="0.25">
      <c r="A41" s="10" t="s">
        <v>6</v>
      </c>
      <c r="B41" s="11"/>
      <c r="C41" s="12">
        <f>C35+C39</f>
        <v>7648.12</v>
      </c>
    </row>
    <row r="42" spans="1:9" ht="13.5" thickBot="1" x14ac:dyDescent="0.25">
      <c r="A42" s="19" t="s">
        <v>15</v>
      </c>
      <c r="B42" s="41">
        <f>'2012'!B42:C42</f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t="s">
        <v>38</v>
      </c>
    </row>
    <row r="49" spans="1:1" x14ac:dyDescent="0.2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40</v>
      </c>
      <c r="B1" s="26" t="s">
        <v>41</v>
      </c>
      <c r="F1" s="38" t="s">
        <v>45</v>
      </c>
    </row>
    <row r="2" spans="1:9" x14ac:dyDescent="0.2">
      <c r="A2" s="28" t="s">
        <v>42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2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x14ac:dyDescent="0.2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2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x14ac:dyDescent="0.2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x14ac:dyDescent="0.2">
      <c r="A12" s="6" t="s">
        <v>7</v>
      </c>
      <c r="B12" s="14">
        <v>0</v>
      </c>
      <c r="C12" s="9"/>
      <c r="F12" s="28" t="s">
        <v>44</v>
      </c>
    </row>
    <row r="13" spans="1:9" ht="13.5" thickBot="1" x14ac:dyDescent="0.25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x14ac:dyDescent="0.2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2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x14ac:dyDescent="0.2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x14ac:dyDescent="0.2">
      <c r="A26" s="6" t="s">
        <v>7</v>
      </c>
      <c r="B26" s="14">
        <v>0</v>
      </c>
      <c r="C26" s="9"/>
      <c r="F26" s="28" t="s">
        <v>44</v>
      </c>
    </row>
    <row r="27" spans="1:9" ht="13.5" thickBot="1" x14ac:dyDescent="0.25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2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2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x14ac:dyDescent="0.2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x14ac:dyDescent="0.2">
      <c r="A36" s="8" t="s">
        <v>3</v>
      </c>
      <c r="B36" s="23"/>
      <c r="C36" s="9"/>
    </row>
    <row r="37" spans="1:9" x14ac:dyDescent="0.2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2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x14ac:dyDescent="0.2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x14ac:dyDescent="0.2">
      <c r="A40" s="6" t="s">
        <v>7</v>
      </c>
      <c r="B40" s="14">
        <v>0</v>
      </c>
      <c r="C40" s="9"/>
      <c r="F40" s="28" t="s">
        <v>44</v>
      </c>
    </row>
    <row r="41" spans="1:9" ht="13.5" thickBot="1" x14ac:dyDescent="0.25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t="s">
        <v>46</v>
      </c>
    </row>
    <row r="49" spans="1:1" x14ac:dyDescent="0.2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47</v>
      </c>
      <c r="B1" s="26" t="s">
        <v>49</v>
      </c>
      <c r="F1" s="38" t="s">
        <v>48</v>
      </c>
    </row>
    <row r="2" spans="1:9" x14ac:dyDescent="0.2">
      <c r="A2" s="28" t="s">
        <v>53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2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x14ac:dyDescent="0.2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2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x14ac:dyDescent="0.2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x14ac:dyDescent="0.2">
      <c r="A12" s="6" t="s">
        <v>7</v>
      </c>
      <c r="B12" s="14">
        <v>0</v>
      </c>
      <c r="C12" s="9"/>
      <c r="F12" s="28" t="s">
        <v>50</v>
      </c>
    </row>
    <row r="13" spans="1:9" ht="13.5" thickBot="1" x14ac:dyDescent="0.25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2">
      <c r="A14" s="27" t="s">
        <v>20</v>
      </c>
    </row>
    <row r="15" spans="1:9" x14ac:dyDescent="0.2">
      <c r="A15" s="30" t="s">
        <v>24</v>
      </c>
    </row>
    <row r="17" spans="1:9" ht="16.5" thickBot="1" x14ac:dyDescent="0.3">
      <c r="A17" s="17" t="s">
        <v>11</v>
      </c>
    </row>
    <row r="18" spans="1:9" x14ac:dyDescent="0.2">
      <c r="A18" s="4" t="s">
        <v>1</v>
      </c>
      <c r="B18" s="5"/>
      <c r="C18" s="13" t="s">
        <v>8</v>
      </c>
    </row>
    <row r="19" spans="1:9" x14ac:dyDescent="0.2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x14ac:dyDescent="0.2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x14ac:dyDescent="0.2">
      <c r="A22" s="8" t="s">
        <v>3</v>
      </c>
      <c r="B22" s="23"/>
      <c r="C22" s="9"/>
    </row>
    <row r="23" spans="1:9" x14ac:dyDescent="0.2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2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x14ac:dyDescent="0.2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x14ac:dyDescent="0.2">
      <c r="A26" s="6" t="s">
        <v>7</v>
      </c>
      <c r="B26" s="14">
        <v>0</v>
      </c>
      <c r="C26" s="9"/>
      <c r="F26" s="28" t="s">
        <v>50</v>
      </c>
    </row>
    <row r="27" spans="1:9" ht="13.5" thickBot="1" x14ac:dyDescent="0.25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2">
      <c r="A28" s="27" t="s">
        <v>20</v>
      </c>
    </row>
    <row r="30" spans="1:9" ht="16.5" thickBot="1" x14ac:dyDescent="0.3">
      <c r="A30" s="17" t="s">
        <v>21</v>
      </c>
    </row>
    <row r="31" spans="1:9" x14ac:dyDescent="0.2">
      <c r="A31" s="4" t="s">
        <v>1</v>
      </c>
      <c r="B31" s="5"/>
      <c r="C31" s="13" t="s">
        <v>8</v>
      </c>
    </row>
    <row r="32" spans="1:9" x14ac:dyDescent="0.2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2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2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x14ac:dyDescent="0.2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x14ac:dyDescent="0.2">
      <c r="A36" s="8" t="s">
        <v>3</v>
      </c>
      <c r="B36" s="23"/>
      <c r="C36" s="9"/>
      <c r="H36" s="35"/>
      <c r="I36" s="35"/>
    </row>
    <row r="37" spans="1:9" x14ac:dyDescent="0.2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2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x14ac:dyDescent="0.2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x14ac:dyDescent="0.2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52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6.85546875" bestFit="1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54</v>
      </c>
      <c r="B1" s="26" t="s">
        <v>55</v>
      </c>
      <c r="F1" s="38" t="s">
        <v>56</v>
      </c>
    </row>
    <row r="2" spans="1:9" x14ac:dyDescent="0.2">
      <c r="A2" s="28" t="s">
        <v>60</v>
      </c>
    </row>
    <row r="3" spans="1:9" ht="45" customHeight="1" thickBot="1" x14ac:dyDescent="0.25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2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x14ac:dyDescent="0.2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x14ac:dyDescent="0.2">
      <c r="A8" s="8" t="s">
        <v>3</v>
      </c>
      <c r="B8" s="23"/>
      <c r="C8" s="9"/>
    </row>
    <row r="9" spans="1:9" x14ac:dyDescent="0.2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2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x14ac:dyDescent="0.2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x14ac:dyDescent="0.2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11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x14ac:dyDescent="0.2">
      <c r="A22" s="8" t="s">
        <v>3</v>
      </c>
      <c r="B22" s="23"/>
      <c r="C22" s="9"/>
      <c r="H22" s="35"/>
      <c r="I22" s="35"/>
    </row>
    <row r="23" spans="1:9" x14ac:dyDescent="0.2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2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x14ac:dyDescent="0.2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x14ac:dyDescent="0.2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21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2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2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x14ac:dyDescent="0.2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x14ac:dyDescent="0.2">
      <c r="A36" s="8" t="s">
        <v>3</v>
      </c>
      <c r="B36" s="23"/>
      <c r="C36" s="9"/>
      <c r="H36" s="35"/>
      <c r="I36" s="35"/>
    </row>
    <row r="37" spans="1:9" x14ac:dyDescent="0.2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2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x14ac:dyDescent="0.2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x14ac:dyDescent="0.2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59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37.7109375" customWidth="1"/>
    <col min="2" max="2" width="15.7109375" bestFit="1" customWidth="1"/>
    <col min="3" max="3" width="18.7109375" bestFit="1" customWidth="1"/>
    <col min="5" max="5" width="14.85546875" bestFit="1" customWidth="1"/>
    <col min="6" max="6" width="15.7109375" customWidth="1"/>
    <col min="8" max="8" width="10.28515625" customWidth="1"/>
  </cols>
  <sheetData>
    <row r="1" spans="1:9" ht="18" x14ac:dyDescent="0.25">
      <c r="A1" s="16" t="s">
        <v>62</v>
      </c>
      <c r="B1" s="26" t="s">
        <v>63</v>
      </c>
      <c r="F1" s="38" t="s">
        <v>61</v>
      </c>
    </row>
    <row r="2" spans="1:9" x14ac:dyDescent="0.2">
      <c r="A2" s="28" t="s">
        <v>66</v>
      </c>
    </row>
    <row r="3" spans="1:9" ht="45" customHeight="1" thickBot="1" x14ac:dyDescent="0.3">
      <c r="A3" s="40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x14ac:dyDescent="0.2">
      <c r="A4" s="4" t="s">
        <v>1</v>
      </c>
      <c r="B4" s="5"/>
      <c r="C4" s="13" t="s">
        <v>8</v>
      </c>
    </row>
    <row r="5" spans="1:9" x14ac:dyDescent="0.2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2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x14ac:dyDescent="0.2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x14ac:dyDescent="0.2">
      <c r="A8" s="8" t="s">
        <v>67</v>
      </c>
      <c r="B8" s="23"/>
      <c r="C8" s="9"/>
    </row>
    <row r="9" spans="1:9" x14ac:dyDescent="0.2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2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x14ac:dyDescent="0.2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x14ac:dyDescent="0.2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5" thickBot="1" x14ac:dyDescent="0.25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2">
      <c r="A14" s="27" t="s">
        <v>20</v>
      </c>
      <c r="H14" s="35"/>
      <c r="I14" s="35"/>
    </row>
    <row r="15" spans="1:9" x14ac:dyDescent="0.2">
      <c r="A15" s="30" t="s">
        <v>24</v>
      </c>
      <c r="H15" s="35"/>
      <c r="I15" s="35"/>
    </row>
    <row r="16" spans="1:9" x14ac:dyDescent="0.2">
      <c r="H16" s="35"/>
      <c r="I16" s="35"/>
    </row>
    <row r="17" spans="1:9" ht="16.5" thickBot="1" x14ac:dyDescent="0.3">
      <c r="A17" s="17" t="s">
        <v>11</v>
      </c>
      <c r="H17" s="35"/>
      <c r="I17" s="35"/>
    </row>
    <row r="18" spans="1:9" x14ac:dyDescent="0.2">
      <c r="A18" s="4" t="s">
        <v>1</v>
      </c>
      <c r="B18" s="5"/>
      <c r="C18" s="13" t="s">
        <v>8</v>
      </c>
      <c r="H18" s="35"/>
      <c r="I18" s="35"/>
    </row>
    <row r="19" spans="1:9" x14ac:dyDescent="0.2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2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x14ac:dyDescent="0.2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x14ac:dyDescent="0.2">
      <c r="A22" s="8" t="s">
        <v>67</v>
      </c>
      <c r="B22" s="23"/>
      <c r="C22" s="9"/>
      <c r="H22" s="35"/>
      <c r="I22" s="35"/>
    </row>
    <row r="23" spans="1:9" x14ac:dyDescent="0.2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2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x14ac:dyDescent="0.2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x14ac:dyDescent="0.2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5" thickBot="1" x14ac:dyDescent="0.25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2">
      <c r="A28" s="27" t="s">
        <v>20</v>
      </c>
      <c r="H28" s="35"/>
      <c r="I28" s="35"/>
    </row>
    <row r="29" spans="1:9" x14ac:dyDescent="0.2">
      <c r="H29" s="35"/>
      <c r="I29" s="35"/>
    </row>
    <row r="30" spans="1:9" ht="16.5" thickBot="1" x14ac:dyDescent="0.3">
      <c r="A30" s="17" t="s">
        <v>21</v>
      </c>
      <c r="H30" s="35"/>
      <c r="I30" s="35"/>
    </row>
    <row r="31" spans="1:9" x14ac:dyDescent="0.2">
      <c r="A31" s="4" t="s">
        <v>1</v>
      </c>
      <c r="B31" s="5"/>
      <c r="C31" s="13" t="s">
        <v>8</v>
      </c>
      <c r="H31" s="35"/>
      <c r="I31" s="35"/>
    </row>
    <row r="32" spans="1:9" x14ac:dyDescent="0.2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2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2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x14ac:dyDescent="0.2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x14ac:dyDescent="0.2">
      <c r="A36" s="8" t="s">
        <v>67</v>
      </c>
      <c r="B36" s="23"/>
      <c r="C36" s="9"/>
      <c r="H36" s="35"/>
      <c r="I36" s="35"/>
    </row>
    <row r="37" spans="1:9" x14ac:dyDescent="0.2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2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x14ac:dyDescent="0.2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x14ac:dyDescent="0.2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5" thickBot="1" x14ac:dyDescent="0.25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5" thickBot="1" x14ac:dyDescent="0.25">
      <c r="A42" s="19" t="s">
        <v>15</v>
      </c>
      <c r="B42" s="41">
        <v>100000000</v>
      </c>
      <c r="C42" s="42"/>
      <c r="E42" s="28" t="s">
        <v>22</v>
      </c>
    </row>
    <row r="43" spans="1:9" x14ac:dyDescent="0.2">
      <c r="A43" s="27" t="s">
        <v>20</v>
      </c>
    </row>
    <row r="46" spans="1:9" x14ac:dyDescent="0.2">
      <c r="A46" s="1" t="s">
        <v>36</v>
      </c>
    </row>
    <row r="47" spans="1:9" x14ac:dyDescent="0.2">
      <c r="A47" s="1" t="s">
        <v>37</v>
      </c>
    </row>
    <row r="48" spans="1:9" x14ac:dyDescent="0.2">
      <c r="A48" s="39" t="s">
        <v>69</v>
      </c>
    </row>
    <row r="49" spans="1:1" x14ac:dyDescent="0.2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Bobby Londt</cp:lastModifiedBy>
  <dcterms:created xsi:type="dcterms:W3CDTF">2007-10-25T12:07:21Z</dcterms:created>
  <dcterms:modified xsi:type="dcterms:W3CDTF">2017-06-29T06:58:47Z</dcterms:modified>
</cp:coreProperties>
</file>